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дмін\Desktop\"/>
    </mc:Choice>
  </mc:AlternateContent>
  <bookViews>
    <workbookView minimized="1" xWindow="0" yWindow="0" windowWidth="21600" windowHeight="9435" activeTab="4"/>
  </bookViews>
  <sheets>
    <sheet name="Звіт 2024-2025" sheetId="1" r:id="rId1"/>
    <sheet name="Микулинецький ліцей благодійна " sheetId="2" r:id="rId2"/>
    <sheet name="Микулинецький ліцей кап. видатк" sheetId="3" r:id="rId3"/>
    <sheet name="Микулинецький ліцей освітня суб" sheetId="4" r:id="rId4"/>
    <sheet name="Микулинецький ліцей освітня (2)" sheetId="5" r:id="rId5"/>
    <sheet name="Микулинецький ліцей освітня (3)" sheetId="6" r:id="rId6"/>
  </sheets>
  <definedNames>
    <definedName name="_xlnm.Print_Area" localSheetId="0">'Звіт 2024-2025'!$A$1:$L$33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E33" i="1"/>
  <c r="D6" i="3"/>
  <c r="H20" i="1" l="1"/>
  <c r="G12" i="1"/>
  <c r="G11" i="1" s="1"/>
  <c r="D12" i="1"/>
  <c r="H25" i="1"/>
  <c r="H16" i="1"/>
  <c r="H14" i="1"/>
  <c r="D6" i="2" l="1"/>
  <c r="H13" i="1" l="1"/>
  <c r="H15" i="1"/>
  <c r="H17" i="1"/>
  <c r="H18" i="1"/>
  <c r="H19" i="1"/>
  <c r="H21" i="1"/>
  <c r="H22" i="1"/>
  <c r="H23" i="1"/>
  <c r="H24" i="1"/>
  <c r="I29" i="1"/>
  <c r="I32" i="1"/>
  <c r="H33" i="1"/>
  <c r="H11" i="1" l="1"/>
  <c r="H12" i="1"/>
  <c r="I33" i="1"/>
</calcChain>
</file>

<file path=xl/sharedStrings.xml><?xml version="1.0" encoding="utf-8"?>
<sst xmlns="http://schemas.openxmlformats.org/spreadsheetml/2006/main" count="129" uniqueCount="93">
  <si>
    <t/>
  </si>
  <si>
    <t>Установа</t>
  </si>
  <si>
    <t>Територія</t>
  </si>
  <si>
    <t>Якушинецька</t>
  </si>
  <si>
    <t>Організаційно-правова форма господарювання</t>
  </si>
  <si>
    <t>Комунальна організація (установа, заклад)</t>
  </si>
  <si>
    <t>Показники</t>
  </si>
  <si>
    <t>1</t>
  </si>
  <si>
    <t>2</t>
  </si>
  <si>
    <t>Х</t>
  </si>
  <si>
    <t>-</t>
  </si>
  <si>
    <t>2100</t>
  </si>
  <si>
    <t>2111</t>
  </si>
  <si>
    <t>2120</t>
  </si>
  <si>
    <t>Предмети, матеріали, обладнання та інвентар</t>
  </si>
  <si>
    <t>2210</t>
  </si>
  <si>
    <t>202300000036748007</t>
  </si>
  <si>
    <t>Продукти харчування</t>
  </si>
  <si>
    <t>2230</t>
  </si>
  <si>
    <t>Оплата послуг (крім комунальних)</t>
  </si>
  <si>
    <t>2240</t>
  </si>
  <si>
    <t>Оплата інших енергоносіїв та інших комунальних послуг</t>
  </si>
  <si>
    <t>2275</t>
  </si>
  <si>
    <t>Окремі заходи по реалізації державних (регіональних) програм, не віднесені  до заходів розвитку</t>
  </si>
  <si>
    <t>2282</t>
  </si>
  <si>
    <t>ст. 4 з 4</t>
  </si>
  <si>
    <t>Оплата навчання працівників</t>
  </si>
  <si>
    <t xml:space="preserve">Примітки </t>
  </si>
  <si>
    <t>Оплата праці і нарахування на заробітну плату, в тому числі:</t>
  </si>
  <si>
    <t>Звіт 
про використання коштів загального фонду 
(форма N 2м)</t>
  </si>
  <si>
    <t xml:space="preserve">Надійшло коштів </t>
  </si>
  <si>
    <t>Кошти, отримані як плата за послуги (батьківська плата)</t>
  </si>
  <si>
    <t>Разом</t>
  </si>
  <si>
    <t xml:space="preserve">КЕКВ
</t>
  </si>
  <si>
    <t>КЕКВ</t>
  </si>
  <si>
    <r>
      <t>Періодичність:</t>
    </r>
    <r>
      <rPr>
        <b/>
        <sz val="12"/>
        <color rgb="FF000000"/>
        <rFont val="Times New Roman"/>
        <family val="1"/>
        <charset val="204"/>
      </rPr>
      <t xml:space="preserve"> річна  </t>
    </r>
    <r>
      <rPr>
        <sz val="12"/>
        <color rgb="FF000000"/>
        <rFont val="Times New Roman"/>
        <family val="1"/>
        <charset val="204"/>
      </rPr>
      <t xml:space="preserve">
Одиниця виміру: </t>
    </r>
    <r>
      <rPr>
        <b/>
        <sz val="12"/>
        <color rgb="FF000000"/>
        <rFont val="Times New Roman"/>
        <family val="1"/>
        <charset val="204"/>
      </rPr>
      <t xml:space="preserve"> грн. коп. </t>
    </r>
    <r>
      <rPr>
        <sz val="10"/>
        <color rgb="FF000000"/>
        <rFont val="Calibri"/>
        <family val="2"/>
        <charset val="204"/>
        <scheme val="minor"/>
      </rPr>
      <t/>
    </r>
  </si>
  <si>
    <t>Використано коштів</t>
  </si>
  <si>
    <t>Оплата водопостачання та водовідведення</t>
  </si>
  <si>
    <t>Видатки усього:</t>
  </si>
  <si>
    <t>КПК</t>
  </si>
  <si>
    <t>Код доходу</t>
  </si>
  <si>
    <t>Сума, грн</t>
  </si>
  <si>
    <t>Найменування</t>
  </si>
  <si>
    <t>Субрахунок</t>
  </si>
  <si>
    <t>Книжки</t>
  </si>
  <si>
    <t xml:space="preserve">всього </t>
  </si>
  <si>
    <t>Заробітна плата технічного персоналу</t>
  </si>
  <si>
    <t>Нарахування на оплату праці технічного персоналу</t>
  </si>
  <si>
    <t>Заробітна плата педагогічного персоналу</t>
  </si>
  <si>
    <t>Нарахування на оплату праці педагогічного персоналу</t>
  </si>
  <si>
    <t>Підвіз учнів до закладу та у зворотньому напрямку</t>
  </si>
  <si>
    <t>Придбання основних засобів</t>
  </si>
  <si>
    <t>Комунальний заклад "Микулинецький ліцей Якушинецької сільської ради Вінницької області"</t>
  </si>
  <si>
    <t>книги</t>
  </si>
  <si>
    <t>Сума</t>
  </si>
  <si>
    <t>Інші виплати населенню</t>
  </si>
  <si>
    <t>Відшкодування проїзду педагогічних працівників</t>
  </si>
  <si>
    <t>Придбання навчальних засобів та обладнання для навчальних кабінетів 5-6 класів " Нова українська школа"</t>
  </si>
  <si>
    <t xml:space="preserve">Придбання обладнання та предметів довгострокового користування </t>
  </si>
  <si>
    <t>Підвіз учнів</t>
  </si>
  <si>
    <t>Придбання паливних дров та палива для роботи генератора</t>
  </si>
  <si>
    <t>Дрова паливні</t>
  </si>
  <si>
    <t>Благодійна допомога ЮНІСЕФ</t>
  </si>
  <si>
    <t>Музична апаратура</t>
  </si>
  <si>
    <t>Фотоапарат</t>
  </si>
  <si>
    <t>Коса бензомоторна</t>
  </si>
  <si>
    <t>Придбання обладнання і предметів довгострокового користування</t>
  </si>
  <si>
    <t>Електромясорубка</t>
  </si>
  <si>
    <t>Касові
за звітний період 2024 рік</t>
  </si>
  <si>
    <t>Касові
за січень-травень 2025 року</t>
  </si>
  <si>
    <t>Разом за 2024 - січень-травень 2025 року</t>
  </si>
  <si>
    <t>за 2024, січень-травень 2025 року</t>
  </si>
  <si>
    <t>Оплата за продукти харчування за рахунок місцевого бюджету та субвенції з державного бюджету місцевим бюджетам</t>
  </si>
  <si>
    <t>Надходження в натуральній формі (благодійна допомога та оприбуткування основних засобів, матеріалів, тощо) за 2024- січень-травень 2025 по Микулинецькому  ліцею</t>
  </si>
  <si>
    <t>0611021 Придбання обладнання та предметів довгострокового користування за 2024- січень-травень 2025 року по Микулинецькому ліцею</t>
  </si>
  <si>
    <t xml:space="preserve"> 2024 рік, грн</t>
  </si>
  <si>
    <t xml:space="preserve"> січень-травень 2025 року, грн</t>
  </si>
  <si>
    <t>Разом за 2024- січень-травень 2025 року, грн</t>
  </si>
  <si>
    <t>0611292; 0611291</t>
  </si>
  <si>
    <t>64734 Співфінансування - 9066,00</t>
  </si>
  <si>
    <t>Виконання заходів, спрямованих на забезпечення якісної, сучасної та доступної загальної середньої освіти ''Нова українська школа'' за 2024- січень-травень 2025 року по Микулинецькому ліцею</t>
  </si>
  <si>
    <t>611181; 0611182</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</si>
  <si>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потребамиза 2024- січень-травень 2025 року по Микулинецькому ліцею</t>
  </si>
  <si>
    <t>Оплата праці та нарахування на заробітну плату</t>
  </si>
  <si>
    <t>Субвенція  з державного бюджету 3562,04</t>
  </si>
  <si>
    <t>Реалізація заходів за рахунок залишку коштів за освітню субвенцію з державного бюджету місцевим бюджетам за 2024- січень-травень 2025 року по Микулинецькому ліцею</t>
  </si>
  <si>
    <t>Субвенція  з державного бюджету  НУШ 79319,00  співфінансування з місцевого бюджету - 8877,00</t>
  </si>
  <si>
    <t>Субвенція  з державного бюджету  НУШ   23490,00,00  співфінансування з місцевого бюджету - 2610,00,00</t>
  </si>
  <si>
    <t>Придбано пально- мастильні матеріали,миючі та дезинфікуючі засоби, санітарно- гігієнічні товари, канцелярські товари,господарчий інвентар та інструменти, будівельні матеріали для ремонту приміщення господарським способом, матеріали для ремонту електромережі, верстат,шуруповерт,  приладдя для бензопилки, бензин для порізки дров, кухонне приладдя та посуд,стіл кухонний, меблі шкільні( диван- лава, стіл дитячий, полиці), витратні матеріали для оргтехніки.</t>
  </si>
  <si>
    <t>Оплата послуг пожежної та охоронної сигналізації, програмного забезпечення, технічного обслуговування вогнегасників,  послуги мережі Інтернет,послуги з дератизації та дезинсекції приміщень, проведення бактеріологічних досліджень, медичний огляд працівників, послуги з викачки та вивезення рідких побутових відходів, послуги з оформлення документів про освіту, зберізання резервного фонду навчальної літератури,поточний ремонт системи вентиляції закладу.</t>
  </si>
  <si>
    <t>Холодильник</t>
  </si>
  <si>
    <t>Придбання навчальних засобів та обладнання для навчальних кабінетів 5-6 класів ( інтерактивний комплект)</t>
  </si>
  <si>
    <t>Придбання холодильника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</si>
</sst>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5" x14ac:knownFonts="1">
    <font>
      <sz val="8"/>
      <color rgb="FF000000"/>
      <name val="Tahoma"/>
    </font>
    <font>
      <sz val="10"/>
      <color rgb="FF000000"/>
      <name val="Calibri"/>
      <family val="2"/>
      <charset val="204"/>
      <scheme val="minor"/>
    </font>
    <font>
      <sz val="8"/>
      <color rgb="FF000000"/>
      <name val="Tahoma"/>
      <family val="2"/>
      <charset val="204"/>
    </font>
    <font>
      <b/>
      <sz val="12"/>
      <color rgb="FF000000"/>
      <name val="Times New Roman"/>
      <family val="1"/>
      <charset val="204"/>
    </font>
    <font>
      <sz val="12"/>
      <color rgb="FF000000"/>
      <name val="Times New Roman"/>
      <family val="1"/>
      <charset val="204"/>
    </font>
    <font>
      <b/>
      <i/>
      <sz val="12"/>
      <color rgb="FF000000"/>
      <name val="Times New Roman"/>
      <family val="1"/>
      <charset val="204"/>
    </font>
    <font>
      <i/>
      <sz val="12"/>
      <color rgb="FF000000"/>
      <name val="Times New Roman"/>
      <family val="1"/>
      <charset val="204"/>
    </font>
    <font>
      <i/>
      <sz val="12"/>
      <color rgb="FFD3D3D3"/>
      <name val="Times New Roman"/>
      <family val="1"/>
      <charset val="204"/>
    </font>
    <font>
      <sz val="14"/>
      <color theme="1"/>
      <name val="Times New Roman"/>
      <family val="1"/>
      <charset val="204"/>
    </font>
    <font>
      <b/>
      <sz val="14"/>
      <color theme="1"/>
      <name val="Times New Roman"/>
      <family val="1"/>
      <charset val="204"/>
    </font>
    <font>
      <sz val="8"/>
      <name val="Tahoma"/>
      <family val="2"/>
      <charset val="204"/>
    </font>
    <font>
      <sz val="14"/>
      <color rgb="FF000000"/>
      <name val="Tahoma"/>
      <family val="2"/>
      <charset val="204"/>
    </font>
    <font>
      <b/>
      <sz val="11"/>
      <color rgb="FF000000"/>
      <name val="Tahoma"/>
      <family val="2"/>
      <charset val="204"/>
    </font>
    <font>
      <b/>
      <sz val="14"/>
      <color theme="1"/>
      <name val="Tahoma"/>
      <family val="2"/>
      <charset val="204"/>
    </font>
    <font>
      <sz val="14"/>
      <color theme="1"/>
      <name val="Tahoma"/>
      <family val="2"/>
      <charset val="204"/>
    </font>
  </fonts>
  <fills count="2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2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style="thin">
        <color auto="1"/>
      </left>
      <right style="thick">
        <color auto="1"/>
      </right>
      <top style="thin">
        <color auto="1"/>
      </top>
      <bottom style="thin">
        <color auto="1"/>
      </bottom>
      <diagonal/>
    </border>
  </borders>
  <cellStyleXfs count="2">
    <xf numFmtId="0" fontId="0" fillId="0" borderId="0"/>
    <xf numFmtId="0" fontId="2" fillId="0" borderId="9"/>
  </cellStyleXfs>
  <cellXfs count="123">
    <xf numFmtId="0" fontId="0" fillId="2" borderId="0" xfId="0" applyFill="1" applyAlignment="1">
      <alignment horizontal="left" vertical="top" wrapText="1"/>
    </xf>
    <xf numFmtId="0" fontId="0" fillId="2" borderId="0" xfId="0" applyFill="1" applyAlignment="1">
      <alignment horizontal="center" vertical="top" wrapText="1"/>
    </xf>
    <xf numFmtId="0" fontId="4" fillId="2" borderId="0" xfId="0" applyFont="1" applyFill="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6" borderId="4" xfId="0" applyFont="1" applyFill="1" applyBorder="1" applyAlignment="1">
      <alignment horizontal="left" wrapText="1"/>
    </xf>
    <xf numFmtId="0" fontId="4" fillId="8" borderId="5"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27" borderId="8" xfId="0" applyFont="1" applyFill="1" applyBorder="1" applyAlignment="1">
      <alignment horizontal="center" vertical="center" wrapText="1"/>
    </xf>
    <xf numFmtId="0" fontId="4" fillId="12" borderId="8" xfId="0" applyFont="1" applyFill="1" applyBorder="1" applyAlignment="1">
      <alignment horizontal="center" vertical="center" wrapText="1"/>
    </xf>
    <xf numFmtId="37" fontId="4" fillId="27" borderId="8" xfId="0" applyNumberFormat="1" applyFont="1" applyFill="1" applyBorder="1" applyAlignment="1">
      <alignment horizontal="center" vertical="center" wrapText="1"/>
    </xf>
    <xf numFmtId="0" fontId="5" fillId="15" borderId="8" xfId="0" applyFont="1" applyFill="1" applyBorder="1" applyAlignment="1">
      <alignment horizontal="left" vertical="center" wrapText="1"/>
    </xf>
    <xf numFmtId="0" fontId="5" fillId="16" borderId="8" xfId="0" applyFont="1" applyFill="1" applyBorder="1" applyAlignment="1">
      <alignment horizontal="center" vertical="center" wrapText="1"/>
    </xf>
    <xf numFmtId="0" fontId="4" fillId="21" borderId="8" xfId="0" applyFont="1" applyFill="1" applyBorder="1" applyAlignment="1">
      <alignment horizontal="left" vertical="center" wrapText="1"/>
    </xf>
    <xf numFmtId="0" fontId="4" fillId="22" borderId="8" xfId="0" applyFont="1" applyFill="1" applyBorder="1" applyAlignment="1">
      <alignment horizontal="center" vertical="center" wrapText="1"/>
    </xf>
    <xf numFmtId="0" fontId="6" fillId="18" borderId="8" xfId="0" applyFont="1" applyFill="1" applyBorder="1" applyAlignment="1">
      <alignment horizontal="left" vertical="center" wrapText="1"/>
    </xf>
    <xf numFmtId="0" fontId="6" fillId="19" borderId="8" xfId="0" applyFont="1" applyFill="1" applyBorder="1" applyAlignment="1">
      <alignment horizontal="center" vertical="center" wrapText="1"/>
    </xf>
    <xf numFmtId="0" fontId="7" fillId="24" borderId="9"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3" fillId="27" borderId="11" xfId="0" applyFont="1" applyFill="1" applyBorder="1" applyAlignment="1">
      <alignment horizontal="center" vertical="center" wrapText="1"/>
    </xf>
    <xf numFmtId="0" fontId="4" fillId="2" borderId="0" xfId="0" applyFont="1" applyFill="1" applyAlignment="1">
      <alignment horizontal="center" vertical="top" wrapText="1"/>
    </xf>
    <xf numFmtId="0" fontId="4" fillId="2" borderId="9" xfId="0" applyFont="1" applyFill="1" applyBorder="1" applyAlignment="1">
      <alignment vertical="top" wrapText="1"/>
    </xf>
    <xf numFmtId="2" fontId="4" fillId="2" borderId="11" xfId="0" applyNumberFormat="1" applyFont="1" applyFill="1" applyBorder="1" applyAlignment="1">
      <alignment horizontal="center" vertical="center" wrapText="1"/>
    </xf>
    <xf numFmtId="2" fontId="4" fillId="27" borderId="11"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1" fontId="8" fillId="0" borderId="11"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0" fontId="8" fillId="0" borderId="11" xfId="0" applyFont="1" applyBorder="1" applyAlignment="1">
      <alignment horizontal="center" vertical="center"/>
    </xf>
    <xf numFmtId="1" fontId="8" fillId="0" borderId="11" xfId="0" applyNumberFormat="1" applyFont="1" applyBorder="1" applyAlignment="1">
      <alignment horizontal="center" vertical="center"/>
    </xf>
    <xf numFmtId="4" fontId="8" fillId="0" borderId="11" xfId="0" applyNumberFormat="1" applyFont="1" applyBorder="1" applyAlignment="1">
      <alignment horizontal="center" vertical="center"/>
    </xf>
    <xf numFmtId="0" fontId="9" fillId="0" borderId="11" xfId="0" applyFont="1" applyBorder="1" applyAlignment="1">
      <alignment horizontal="center" vertical="center"/>
    </xf>
    <xf numFmtId="4" fontId="9" fillId="0" borderId="11" xfId="0" applyNumberFormat="1" applyFont="1" applyBorder="1" applyAlignment="1">
      <alignment horizontal="center" vertical="center"/>
    </xf>
    <xf numFmtId="0" fontId="9" fillId="0" borderId="11" xfId="0" applyFont="1" applyBorder="1" applyAlignment="1">
      <alignment horizontal="center" vertical="center" wrapText="1"/>
    </xf>
    <xf numFmtId="2" fontId="4" fillId="21" borderId="8" xfId="0" applyNumberFormat="1" applyFont="1" applyFill="1" applyBorder="1" applyAlignment="1">
      <alignment horizontal="left" vertical="center" wrapText="1"/>
    </xf>
    <xf numFmtId="1" fontId="4" fillId="22" borderId="8" xfId="0" applyNumberFormat="1" applyFont="1" applyFill="1" applyBorder="1" applyAlignment="1">
      <alignment horizontal="center" vertical="center" wrapText="1"/>
    </xf>
    <xf numFmtId="164" fontId="3" fillId="27" borderId="8" xfId="0" applyNumberFormat="1" applyFont="1" applyFill="1" applyBorder="1" applyAlignment="1">
      <alignment horizontal="center" vertical="center" wrapText="1"/>
    </xf>
    <xf numFmtId="164" fontId="5" fillId="27" borderId="8" xfId="0" applyNumberFormat="1" applyFont="1" applyFill="1" applyBorder="1" applyAlignment="1">
      <alignment horizontal="center" vertical="center" wrapText="1"/>
    </xf>
    <xf numFmtId="164" fontId="4" fillId="27" borderId="8" xfId="0" applyNumberFormat="1" applyFont="1" applyFill="1" applyBorder="1" applyAlignment="1">
      <alignment horizontal="center" vertical="center" wrapText="1"/>
    </xf>
    <xf numFmtId="164" fontId="6" fillId="27" borderId="8" xfId="0" applyNumberFormat="1" applyFont="1" applyFill="1" applyBorder="1" applyAlignment="1">
      <alignment horizontal="center" vertical="center" wrapText="1"/>
    </xf>
    <xf numFmtId="2" fontId="5" fillId="27" borderId="8" xfId="0" applyNumberFormat="1"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27" borderId="0" xfId="0" applyFont="1" applyFill="1" applyAlignment="1">
      <alignment horizontal="center" vertical="top" wrapText="1"/>
    </xf>
    <xf numFmtId="0" fontId="0" fillId="27" borderId="0" xfId="0" applyFill="1" applyAlignment="1">
      <alignment horizontal="center" vertical="top" wrapText="1"/>
    </xf>
    <xf numFmtId="0" fontId="11" fillId="2" borderId="0" xfId="0" applyFont="1" applyFill="1" applyAlignment="1">
      <alignment horizontal="left" vertical="top" wrapText="1"/>
    </xf>
    <xf numFmtId="2" fontId="8" fillId="0" borderId="11" xfId="0" applyNumberFormat="1"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center" vertical="center" wrapText="1"/>
    </xf>
    <xf numFmtId="0" fontId="8" fillId="0" borderId="11" xfId="0" applyFont="1" applyBorder="1" applyAlignment="1">
      <alignment horizontal="center" vertical="center"/>
    </xf>
    <xf numFmtId="0" fontId="11" fillId="27" borderId="11" xfId="0" applyFont="1" applyFill="1" applyBorder="1" applyAlignment="1">
      <alignment horizontal="left" vertical="top" wrapText="1"/>
    </xf>
    <xf numFmtId="2" fontId="11" fillId="27" borderId="11" xfId="0" applyNumberFormat="1" applyFont="1" applyFill="1" applyBorder="1" applyAlignment="1">
      <alignment horizontal="left" vertical="top" wrapText="1"/>
    </xf>
    <xf numFmtId="0" fontId="12" fillId="27" borderId="11" xfId="0" applyFont="1" applyFill="1" applyBorder="1" applyAlignment="1">
      <alignment horizontal="left" vertical="top" wrapText="1"/>
    </xf>
    <xf numFmtId="0" fontId="13" fillId="0" borderId="11" xfId="0" applyFont="1" applyBorder="1" applyAlignment="1">
      <alignment horizontal="center" vertical="center"/>
    </xf>
    <xf numFmtId="0" fontId="14" fillId="0" borderId="11" xfId="0" applyFont="1" applyBorder="1" applyAlignment="1">
      <alignment horizontal="center" vertical="center" wrapText="1"/>
    </xf>
    <xf numFmtId="0" fontId="14" fillId="0" borderId="13" xfId="0" applyFont="1" applyBorder="1" applyAlignment="1">
      <alignment horizontal="left" vertical="center"/>
    </xf>
    <xf numFmtId="4" fontId="14" fillId="0" borderId="11" xfId="0" applyNumberFormat="1" applyFont="1" applyBorder="1" applyAlignment="1">
      <alignment vertical="center"/>
    </xf>
    <xf numFmtId="2" fontId="11" fillId="27" borderId="11" xfId="0" applyNumberFormat="1" applyFont="1" applyFill="1" applyBorder="1" applyAlignment="1">
      <alignment vertical="top" wrapText="1"/>
    </xf>
    <xf numFmtId="39" fontId="6" fillId="20" borderId="16" xfId="0" applyNumberFormat="1" applyFont="1" applyFill="1" applyBorder="1" applyAlignment="1">
      <alignment horizontal="right" vertical="center" wrapText="1"/>
    </xf>
    <xf numFmtId="39" fontId="6" fillId="20" borderId="17" xfId="0" applyNumberFormat="1" applyFont="1" applyFill="1" applyBorder="1" applyAlignment="1">
      <alignment horizontal="right" vertical="center" wrapText="1"/>
    </xf>
    <xf numFmtId="39" fontId="6" fillId="20" borderId="15" xfId="0" applyNumberFormat="1" applyFont="1" applyFill="1" applyBorder="1" applyAlignment="1">
      <alignment horizontal="center" vertical="center" wrapText="1"/>
    </xf>
    <xf numFmtId="2" fontId="4" fillId="2" borderId="11" xfId="0" applyNumberFormat="1" applyFont="1" applyFill="1" applyBorder="1" applyAlignment="1">
      <alignment horizontal="center" vertical="center" wrapText="1"/>
    </xf>
    <xf numFmtId="2" fontId="4" fillId="2" borderId="11" xfId="0" applyNumberFormat="1" applyFont="1" applyFill="1" applyBorder="1" applyAlignment="1">
      <alignment horizontal="left" vertical="center" wrapText="1"/>
    </xf>
    <xf numFmtId="2" fontId="4" fillId="2" borderId="12" xfId="0" applyNumberFormat="1" applyFont="1" applyFill="1" applyBorder="1" applyAlignment="1">
      <alignment vertical="center" wrapText="1"/>
    </xf>
    <xf numFmtId="2" fontId="4" fillId="2" borderId="13" xfId="0" applyNumberFormat="1"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164" fontId="6" fillId="20" borderId="15" xfId="0" applyNumberFormat="1" applyFont="1" applyFill="1" applyBorder="1" applyAlignment="1">
      <alignment horizontal="center" vertical="center" wrapText="1"/>
    </xf>
    <xf numFmtId="164" fontId="6" fillId="20" borderId="16" xfId="0" applyNumberFormat="1" applyFont="1" applyFill="1" applyBorder="1" applyAlignment="1">
      <alignment horizontal="center" vertical="center" wrapText="1"/>
    </xf>
    <xf numFmtId="164" fontId="6" fillId="20" borderId="17" xfId="0" applyNumberFormat="1" applyFont="1" applyFill="1" applyBorder="1" applyAlignment="1">
      <alignment horizontal="center" vertical="center" wrapText="1"/>
    </xf>
    <xf numFmtId="39" fontId="4" fillId="23" borderId="15" xfId="0" applyNumberFormat="1" applyFont="1" applyFill="1" applyBorder="1" applyAlignment="1">
      <alignment horizontal="center" vertical="center" wrapText="1"/>
    </xf>
    <xf numFmtId="39" fontId="4" fillId="23" borderId="16" xfId="0" applyNumberFormat="1" applyFont="1" applyFill="1" applyBorder="1" applyAlignment="1">
      <alignment horizontal="center" vertical="center" wrapText="1"/>
    </xf>
    <xf numFmtId="39" fontId="4" fillId="23" borderId="17" xfId="0" applyNumberFormat="1" applyFont="1" applyFill="1" applyBorder="1" applyAlignment="1">
      <alignment horizontal="center" vertical="center" wrapText="1"/>
    </xf>
    <xf numFmtId="39" fontId="6" fillId="20" borderId="15" xfId="0" applyNumberFormat="1" applyFont="1" applyFill="1" applyBorder="1" applyAlignment="1">
      <alignment horizontal="center" vertical="center" wrapText="1"/>
    </xf>
    <xf numFmtId="39" fontId="6" fillId="20" borderId="16" xfId="0" applyNumberFormat="1" applyFont="1" applyFill="1" applyBorder="1" applyAlignment="1">
      <alignment horizontal="center" vertical="center" wrapText="1"/>
    </xf>
    <xf numFmtId="39" fontId="6" fillId="20" borderId="17" xfId="0" applyNumberFormat="1" applyFont="1" applyFill="1" applyBorder="1" applyAlignment="1">
      <alignment horizontal="center" vertical="center" wrapText="1"/>
    </xf>
    <xf numFmtId="2" fontId="4" fillId="23" borderId="15" xfId="0" applyNumberFormat="1" applyFont="1" applyFill="1" applyBorder="1" applyAlignment="1">
      <alignment horizontal="center" vertical="center" wrapText="1"/>
    </xf>
    <xf numFmtId="2" fontId="4" fillId="23" borderId="16" xfId="0" applyNumberFormat="1" applyFont="1" applyFill="1" applyBorder="1" applyAlignment="1">
      <alignment horizontal="center" vertical="center" wrapText="1"/>
    </xf>
    <xf numFmtId="2" fontId="4" fillId="23" borderId="17" xfId="0" applyNumberFormat="1" applyFont="1" applyFill="1" applyBorder="1" applyAlignment="1">
      <alignment horizontal="center" vertical="center" wrapText="1"/>
    </xf>
    <xf numFmtId="0" fontId="4" fillId="3" borderId="9" xfId="0" applyFont="1" applyFill="1" applyBorder="1" applyAlignment="1">
      <alignment horizontal="center" vertical="top"/>
    </xf>
    <xf numFmtId="0" fontId="4" fillId="3" borderId="10" xfId="0" applyFont="1" applyFill="1" applyBorder="1" applyAlignment="1">
      <alignment horizontal="center" vertical="top"/>
    </xf>
    <xf numFmtId="0" fontId="3" fillId="4" borderId="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4" fillId="3" borderId="9" xfId="0" applyFont="1" applyFill="1" applyBorder="1" applyAlignment="1">
      <alignment horizontal="left" vertical="top" wrapText="1"/>
    </xf>
    <xf numFmtId="37" fontId="4" fillId="13" borderId="8" xfId="0" applyNumberFormat="1" applyFont="1" applyFill="1" applyBorder="1" applyAlignment="1">
      <alignment horizontal="center" vertical="center" wrapText="1"/>
    </xf>
    <xf numFmtId="164" fontId="3" fillId="14" borderId="8" xfId="0" applyNumberFormat="1" applyFont="1" applyFill="1" applyBorder="1" applyAlignment="1">
      <alignment horizontal="center" vertical="center" wrapText="1"/>
    </xf>
    <xf numFmtId="39" fontId="3" fillId="14" borderId="8"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6" xfId="0"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164" fontId="6" fillId="20" borderId="8" xfId="0" applyNumberFormat="1" applyFont="1" applyFill="1" applyBorder="1" applyAlignment="1">
      <alignment horizontal="center" vertical="center" wrapText="1"/>
    </xf>
    <xf numFmtId="39" fontId="6" fillId="20" borderId="8" xfId="0" applyNumberFormat="1" applyFont="1" applyFill="1" applyBorder="1" applyAlignment="1">
      <alignment horizontal="center" vertical="center" wrapText="1"/>
    </xf>
    <xf numFmtId="164" fontId="4" fillId="23" borderId="8" xfId="0" applyNumberFormat="1" applyFont="1" applyFill="1" applyBorder="1" applyAlignment="1">
      <alignment horizontal="center" vertical="center" wrapText="1"/>
    </xf>
    <xf numFmtId="39" fontId="4" fillId="23" borderId="8" xfId="0" applyNumberFormat="1" applyFont="1" applyFill="1" applyBorder="1" applyAlignment="1">
      <alignment horizontal="center" vertical="center" wrapText="1"/>
    </xf>
    <xf numFmtId="164" fontId="5" fillId="17" borderId="8" xfId="0" applyNumberFormat="1" applyFont="1" applyFill="1" applyBorder="1" applyAlignment="1">
      <alignment horizontal="center" vertical="center" wrapText="1"/>
    </xf>
    <xf numFmtId="39" fontId="5" fillId="17" borderId="8" xfId="0" applyNumberFormat="1" applyFont="1" applyFill="1" applyBorder="1" applyAlignment="1">
      <alignment horizontal="center" vertical="center" wrapText="1"/>
    </xf>
    <xf numFmtId="164" fontId="4" fillId="23" borderId="15" xfId="0" applyNumberFormat="1" applyFont="1" applyFill="1" applyBorder="1" applyAlignment="1">
      <alignment horizontal="center" vertical="center" wrapText="1"/>
    </xf>
    <xf numFmtId="164" fontId="4" fillId="23" borderId="16" xfId="0" applyNumberFormat="1" applyFont="1" applyFill="1" applyBorder="1" applyAlignment="1">
      <alignment horizontal="center" vertical="center" wrapText="1"/>
    </xf>
    <xf numFmtId="164" fontId="4" fillId="23" borderId="17" xfId="0" applyNumberFormat="1" applyFont="1" applyFill="1" applyBorder="1" applyAlignment="1">
      <alignment horizontal="center" vertical="center" wrapText="1"/>
    </xf>
    <xf numFmtId="2" fontId="4" fillId="2" borderId="11"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2" fontId="4" fillId="2" borderId="12" xfId="0" applyNumberFormat="1" applyFont="1" applyFill="1" applyBorder="1" applyAlignment="1">
      <alignment horizontal="center" vertical="center" wrapText="1"/>
    </xf>
    <xf numFmtId="2" fontId="4" fillId="2" borderId="13" xfId="0" applyNumberFormat="1" applyFont="1" applyFill="1" applyBorder="1" applyAlignment="1">
      <alignment horizontal="center" vertical="center" wrapText="1"/>
    </xf>
    <xf numFmtId="0" fontId="5" fillId="7" borderId="9" xfId="0" applyFont="1" applyFill="1" applyBorder="1" applyAlignment="1">
      <alignment horizontal="center" wrapText="1"/>
    </xf>
    <xf numFmtId="0" fontId="5" fillId="7" borderId="10" xfId="0" applyFont="1" applyFill="1" applyBorder="1" applyAlignment="1">
      <alignment horizontal="center" wrapText="1"/>
    </xf>
    <xf numFmtId="0" fontId="7" fillId="26" borderId="9"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4" fillId="2" borderId="14" xfId="0" applyFont="1" applyFill="1" applyBorder="1" applyAlignment="1">
      <alignment horizontal="center" vertical="top" wrapText="1"/>
    </xf>
    <xf numFmtId="39" fontId="6" fillId="27" borderId="8" xfId="0" applyNumberFormat="1" applyFont="1" applyFill="1" applyBorder="1" applyAlignment="1">
      <alignment horizontal="center" vertical="center" wrapText="1"/>
    </xf>
    <xf numFmtId="0" fontId="8" fillId="0" borderId="18" xfId="0" applyFont="1" applyBorder="1" applyAlignment="1">
      <alignment horizontal="center" vertical="center" wrapText="1"/>
    </xf>
    <xf numFmtId="17" fontId="8" fillId="0" borderId="14" xfId="0" applyNumberFormat="1" applyFont="1" applyBorder="1" applyAlignment="1">
      <alignment horizontal="center" vertical="center"/>
    </xf>
    <xf numFmtId="0" fontId="8"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11" xfId="0" applyFont="1" applyBorder="1" applyAlignment="1">
      <alignment horizontal="center"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view="pageBreakPreview" topLeftCell="A4" zoomScale="98" zoomScaleNormal="112" zoomScaleSheetLayoutView="98" workbookViewId="0">
      <selection activeCell="I24" sqref="I24:L24"/>
    </sheetView>
  </sheetViews>
  <sheetFormatPr defaultRowHeight="10.5" x14ac:dyDescent="0.15"/>
  <cols>
    <col min="2" max="2" width="53.1640625" customWidth="1"/>
    <col min="3" max="3" width="17" customWidth="1"/>
    <col min="4" max="6" width="12.83203125" style="1" customWidth="1"/>
    <col min="7" max="7" width="36" style="45" customWidth="1"/>
    <col min="8" max="8" width="20.6640625" style="45" customWidth="1"/>
    <col min="9" max="9" width="21.33203125" style="1" customWidth="1"/>
    <col min="10" max="10" width="7.1640625" style="1" customWidth="1"/>
    <col min="11" max="11" width="4.6640625" style="1" customWidth="1"/>
    <col min="12" max="12" width="41.1640625" style="1" customWidth="1"/>
    <col min="14" max="14" width="9.33203125" customWidth="1"/>
  </cols>
  <sheetData>
    <row r="1" spans="2:13" ht="43.7" customHeight="1" x14ac:dyDescent="0.15">
      <c r="B1" s="82" t="s">
        <v>29</v>
      </c>
      <c r="C1" s="82"/>
      <c r="D1" s="82"/>
      <c r="E1" s="82"/>
      <c r="F1" s="82"/>
      <c r="G1" s="83"/>
      <c r="H1" s="83"/>
      <c r="I1" s="82"/>
      <c r="J1" s="82"/>
      <c r="K1" s="82"/>
      <c r="L1" s="82"/>
      <c r="M1" s="2"/>
    </row>
    <row r="2" spans="2:13" ht="14.1" customHeight="1" x14ac:dyDescent="0.15">
      <c r="B2" s="84" t="s">
        <v>71</v>
      </c>
      <c r="C2" s="84"/>
      <c r="D2" s="84"/>
      <c r="E2" s="84"/>
      <c r="F2" s="84"/>
      <c r="G2" s="85"/>
      <c r="H2" s="85"/>
      <c r="I2" s="84"/>
      <c r="J2" s="84"/>
      <c r="K2" s="84"/>
      <c r="L2" s="84"/>
      <c r="M2" s="2"/>
    </row>
    <row r="3" spans="2:13" ht="13.7" customHeight="1" x14ac:dyDescent="0.15">
      <c r="B3" s="3" t="s">
        <v>0</v>
      </c>
      <c r="C3" s="3" t="s">
        <v>0</v>
      </c>
      <c r="D3" s="86"/>
      <c r="E3" s="86"/>
      <c r="F3" s="87" t="s">
        <v>0</v>
      </c>
      <c r="G3" s="88"/>
      <c r="H3" s="88"/>
      <c r="I3" s="87"/>
      <c r="J3" s="4" t="s">
        <v>0</v>
      </c>
      <c r="K3" s="86" t="s">
        <v>0</v>
      </c>
      <c r="L3" s="86"/>
      <c r="M3" s="2"/>
    </row>
    <row r="4" spans="2:13" ht="13.7" customHeight="1" x14ac:dyDescent="0.15">
      <c r="B4" s="3" t="s">
        <v>0</v>
      </c>
      <c r="C4" s="80" t="s">
        <v>0</v>
      </c>
      <c r="D4" s="80"/>
      <c r="E4" s="80"/>
      <c r="F4" s="80"/>
      <c r="G4" s="80"/>
      <c r="H4" s="80"/>
      <c r="I4" s="80"/>
      <c r="J4" s="80"/>
      <c r="K4" s="80"/>
      <c r="L4" s="81"/>
      <c r="M4" s="2"/>
    </row>
    <row r="5" spans="2:13" ht="12.95" customHeight="1" x14ac:dyDescent="0.25">
      <c r="B5" s="5" t="s">
        <v>1</v>
      </c>
      <c r="C5" s="111" t="s">
        <v>52</v>
      </c>
      <c r="D5" s="111"/>
      <c r="E5" s="111"/>
      <c r="F5" s="111"/>
      <c r="G5" s="111"/>
      <c r="H5" s="111"/>
      <c r="I5" s="111"/>
      <c r="J5" s="111"/>
      <c r="K5" s="111"/>
      <c r="L5" s="112"/>
      <c r="M5" s="2"/>
    </row>
    <row r="6" spans="2:13" ht="12.95" customHeight="1" x14ac:dyDescent="0.25">
      <c r="B6" s="5" t="s">
        <v>2</v>
      </c>
      <c r="C6" s="111" t="s">
        <v>3</v>
      </c>
      <c r="D6" s="111"/>
      <c r="E6" s="111"/>
      <c r="F6" s="111"/>
      <c r="G6" s="111"/>
      <c r="H6" s="111"/>
      <c r="I6" s="111"/>
      <c r="J6" s="111"/>
      <c r="K6" s="111"/>
      <c r="L6" s="112"/>
      <c r="M6" s="2"/>
    </row>
    <row r="7" spans="2:13" ht="12.95" customHeight="1" x14ac:dyDescent="0.25">
      <c r="B7" s="5" t="s">
        <v>4</v>
      </c>
      <c r="C7" s="111" t="s">
        <v>5</v>
      </c>
      <c r="D7" s="111"/>
      <c r="E7" s="111"/>
      <c r="F7" s="111"/>
      <c r="G7" s="111"/>
      <c r="H7" s="111"/>
      <c r="I7" s="111"/>
      <c r="J7" s="111"/>
      <c r="K7" s="111"/>
      <c r="L7" s="112"/>
      <c r="M7" s="2"/>
    </row>
    <row r="8" spans="2:13" ht="27.4" customHeight="1" x14ac:dyDescent="0.15">
      <c r="B8" s="6" t="s">
        <v>35</v>
      </c>
      <c r="C8" s="7" t="s">
        <v>0</v>
      </c>
      <c r="D8" s="92"/>
      <c r="E8" s="92"/>
      <c r="F8" s="93" t="s">
        <v>0</v>
      </c>
      <c r="G8" s="94"/>
      <c r="H8" s="94"/>
      <c r="I8" s="93"/>
      <c r="J8" s="8" t="s">
        <v>0</v>
      </c>
      <c r="K8" s="95" t="s">
        <v>0</v>
      </c>
      <c r="L8" s="95"/>
      <c r="M8" s="2"/>
    </row>
    <row r="9" spans="2:13" ht="72.75" customHeight="1" x14ac:dyDescent="0.15">
      <c r="B9" s="9" t="s">
        <v>6</v>
      </c>
      <c r="C9" s="9" t="s">
        <v>33</v>
      </c>
      <c r="D9" s="96" t="s">
        <v>68</v>
      </c>
      <c r="E9" s="96"/>
      <c r="F9" s="96"/>
      <c r="G9" s="10" t="s">
        <v>69</v>
      </c>
      <c r="H9" s="10" t="s">
        <v>70</v>
      </c>
      <c r="I9" s="96" t="s">
        <v>27</v>
      </c>
      <c r="J9" s="96"/>
      <c r="K9" s="96"/>
      <c r="L9" s="96"/>
      <c r="M9" s="2"/>
    </row>
    <row r="10" spans="2:13" ht="13.7" customHeight="1" x14ac:dyDescent="0.15">
      <c r="B10" s="11" t="s">
        <v>7</v>
      </c>
      <c r="C10" s="11" t="s">
        <v>8</v>
      </c>
      <c r="D10" s="89">
        <v>3</v>
      </c>
      <c r="E10" s="89"/>
      <c r="F10" s="89"/>
      <c r="G10" s="12">
        <v>4</v>
      </c>
      <c r="H10" s="12">
        <v>5</v>
      </c>
      <c r="I10" s="89">
        <v>6</v>
      </c>
      <c r="J10" s="89"/>
      <c r="K10" s="89"/>
      <c r="L10" s="89"/>
      <c r="M10" s="2"/>
    </row>
    <row r="11" spans="2:13" ht="41.25" customHeight="1" x14ac:dyDescent="0.15">
      <c r="B11" s="9" t="s">
        <v>38</v>
      </c>
      <c r="C11" s="9" t="s">
        <v>9</v>
      </c>
      <c r="D11" s="90">
        <f>D12+D17+D18+D19+D23+D24+D21+D22+D25+D20</f>
        <v>9067065.2100000009</v>
      </c>
      <c r="E11" s="90"/>
      <c r="F11" s="90"/>
      <c r="G11" s="38">
        <f>G12+G17+G18+G19+G23+G24+G22+G21+G25+G20</f>
        <v>3629495.46</v>
      </c>
      <c r="H11" s="38">
        <f>D11+G11</f>
        <v>12696560.670000002</v>
      </c>
      <c r="I11" s="91" t="s">
        <v>10</v>
      </c>
      <c r="J11" s="91"/>
      <c r="K11" s="91"/>
      <c r="L11" s="91"/>
      <c r="M11" s="2"/>
    </row>
    <row r="12" spans="2:13" ht="41.25" customHeight="1" x14ac:dyDescent="0.15">
      <c r="B12" s="13" t="s">
        <v>28</v>
      </c>
      <c r="C12" s="14" t="s">
        <v>11</v>
      </c>
      <c r="D12" s="101">
        <f>D13+D15+D14+D16</f>
        <v>6993131.4300000006</v>
      </c>
      <c r="E12" s="101"/>
      <c r="F12" s="101"/>
      <c r="G12" s="39">
        <f>G13+G15+G14+G16</f>
        <v>3134817.05</v>
      </c>
      <c r="H12" s="38">
        <f t="shared" ref="H12:H25" si="0">D12+G12</f>
        <v>10127948.48</v>
      </c>
      <c r="I12" s="102" t="s">
        <v>10</v>
      </c>
      <c r="J12" s="102"/>
      <c r="K12" s="102"/>
      <c r="L12" s="102"/>
      <c r="M12" s="2"/>
    </row>
    <row r="13" spans="2:13" ht="65.25" customHeight="1" x14ac:dyDescent="0.15">
      <c r="B13" s="15" t="s">
        <v>46</v>
      </c>
      <c r="C13" s="16" t="s">
        <v>12</v>
      </c>
      <c r="D13" s="99">
        <v>1566917.09</v>
      </c>
      <c r="E13" s="99"/>
      <c r="F13" s="99"/>
      <c r="G13" s="40">
        <v>702227.45</v>
      </c>
      <c r="H13" s="38">
        <f t="shared" si="0"/>
        <v>2269144.54</v>
      </c>
      <c r="I13" s="100" t="s">
        <v>10</v>
      </c>
      <c r="J13" s="100"/>
      <c r="K13" s="100"/>
      <c r="L13" s="100"/>
      <c r="M13" s="2"/>
    </row>
    <row r="14" spans="2:13" ht="65.25" customHeight="1" x14ac:dyDescent="0.15">
      <c r="B14" s="15" t="s">
        <v>48</v>
      </c>
      <c r="C14" s="16">
        <v>2111</v>
      </c>
      <c r="D14" s="103">
        <v>4178394.16</v>
      </c>
      <c r="E14" s="104"/>
      <c r="F14" s="105"/>
      <c r="G14" s="40">
        <v>1865274.06</v>
      </c>
      <c r="H14" s="38">
        <f t="shared" si="0"/>
        <v>6043668.2200000007</v>
      </c>
      <c r="I14" s="71"/>
      <c r="J14" s="72"/>
      <c r="K14" s="72"/>
      <c r="L14" s="73"/>
      <c r="M14" s="2"/>
    </row>
    <row r="15" spans="2:13" ht="41.25" customHeight="1" x14ac:dyDescent="0.15">
      <c r="B15" s="17" t="s">
        <v>47</v>
      </c>
      <c r="C15" s="18" t="s">
        <v>13</v>
      </c>
      <c r="D15" s="97">
        <v>335560.32</v>
      </c>
      <c r="E15" s="97"/>
      <c r="F15" s="97"/>
      <c r="G15" s="41">
        <v>149567.54999999999</v>
      </c>
      <c r="H15" s="38">
        <f t="shared" si="0"/>
        <v>485127.87</v>
      </c>
      <c r="I15" s="98" t="s">
        <v>10</v>
      </c>
      <c r="J15" s="98"/>
      <c r="K15" s="98"/>
      <c r="L15" s="98"/>
      <c r="M15" s="2"/>
    </row>
    <row r="16" spans="2:13" ht="41.25" customHeight="1" x14ac:dyDescent="0.15">
      <c r="B16" s="17" t="s">
        <v>49</v>
      </c>
      <c r="C16" s="18">
        <v>2120</v>
      </c>
      <c r="D16" s="68">
        <v>912259.86</v>
      </c>
      <c r="E16" s="69"/>
      <c r="F16" s="70"/>
      <c r="G16" s="41">
        <v>417747.99</v>
      </c>
      <c r="H16" s="38">
        <f t="shared" si="0"/>
        <v>1330007.8500000001</v>
      </c>
      <c r="I16" s="74"/>
      <c r="J16" s="75"/>
      <c r="K16" s="75"/>
      <c r="L16" s="76"/>
      <c r="M16" s="2"/>
    </row>
    <row r="17" spans="2:13" ht="147.75" customHeight="1" x14ac:dyDescent="0.15">
      <c r="B17" s="17" t="s">
        <v>14</v>
      </c>
      <c r="C17" s="18" t="s">
        <v>15</v>
      </c>
      <c r="D17" s="97">
        <v>133824.49</v>
      </c>
      <c r="E17" s="97"/>
      <c r="F17" s="97"/>
      <c r="G17" s="41">
        <v>16416</v>
      </c>
      <c r="H17" s="38">
        <f t="shared" si="0"/>
        <v>150240.49</v>
      </c>
      <c r="I17" s="116" t="s">
        <v>88</v>
      </c>
      <c r="J17" s="116"/>
      <c r="K17" s="116"/>
      <c r="L17" s="116"/>
      <c r="M17" s="2"/>
    </row>
    <row r="18" spans="2:13" ht="57.75" customHeight="1" x14ac:dyDescent="0.15">
      <c r="B18" s="17" t="s">
        <v>17</v>
      </c>
      <c r="C18" s="18" t="s">
        <v>18</v>
      </c>
      <c r="D18" s="97">
        <v>276170.62</v>
      </c>
      <c r="E18" s="97"/>
      <c r="F18" s="97"/>
      <c r="G18" s="40">
        <v>182673.99</v>
      </c>
      <c r="H18" s="38">
        <f t="shared" si="0"/>
        <v>458844.61</v>
      </c>
      <c r="I18" s="98" t="s">
        <v>72</v>
      </c>
      <c r="J18" s="98"/>
      <c r="K18" s="98"/>
      <c r="L18" s="98"/>
      <c r="M18" s="2"/>
    </row>
    <row r="19" spans="2:13" ht="249" customHeight="1" x14ac:dyDescent="0.15">
      <c r="B19" s="17" t="s">
        <v>19</v>
      </c>
      <c r="C19" s="18" t="s">
        <v>20</v>
      </c>
      <c r="D19" s="97">
        <v>196539.01</v>
      </c>
      <c r="E19" s="97"/>
      <c r="F19" s="97"/>
      <c r="G19" s="40">
        <v>28564.89</v>
      </c>
      <c r="H19" s="38">
        <f t="shared" si="0"/>
        <v>225103.90000000002</v>
      </c>
      <c r="I19" s="116" t="s">
        <v>89</v>
      </c>
      <c r="J19" s="116"/>
      <c r="K19" s="116"/>
      <c r="L19" s="116"/>
      <c r="M19" s="2"/>
    </row>
    <row r="20" spans="2:13" ht="107.25" customHeight="1" x14ac:dyDescent="0.15">
      <c r="B20" s="17" t="s">
        <v>50</v>
      </c>
      <c r="C20" s="18">
        <v>2240</v>
      </c>
      <c r="D20" s="68">
        <v>587346.76</v>
      </c>
      <c r="E20" s="69"/>
      <c r="F20" s="70"/>
      <c r="G20" s="40">
        <v>260100.57</v>
      </c>
      <c r="H20" s="38">
        <f t="shared" si="0"/>
        <v>847447.33000000007</v>
      </c>
      <c r="I20" s="61" t="s">
        <v>59</v>
      </c>
      <c r="J20" s="59"/>
      <c r="K20" s="59"/>
      <c r="L20" s="60"/>
      <c r="M20" s="2"/>
    </row>
    <row r="21" spans="2:13" ht="69" customHeight="1" x14ac:dyDescent="0.15">
      <c r="B21" s="17" t="s">
        <v>55</v>
      </c>
      <c r="C21" s="18">
        <v>2730</v>
      </c>
      <c r="D21" s="68">
        <v>27180</v>
      </c>
      <c r="E21" s="69"/>
      <c r="F21" s="70"/>
      <c r="G21" s="40">
        <v>1440</v>
      </c>
      <c r="H21" s="38">
        <f t="shared" si="0"/>
        <v>28620</v>
      </c>
      <c r="I21" s="61" t="s">
        <v>56</v>
      </c>
      <c r="J21" s="59"/>
      <c r="K21" s="59"/>
      <c r="L21" s="60"/>
      <c r="M21" s="2"/>
    </row>
    <row r="22" spans="2:13" ht="57.75" customHeight="1" x14ac:dyDescent="0.15">
      <c r="B22" s="15" t="s">
        <v>37</v>
      </c>
      <c r="C22" s="16">
        <v>2272</v>
      </c>
      <c r="D22" s="68"/>
      <c r="E22" s="69"/>
      <c r="F22" s="70"/>
      <c r="G22" s="40"/>
      <c r="H22" s="38">
        <f t="shared" si="0"/>
        <v>0</v>
      </c>
      <c r="I22" s="74"/>
      <c r="J22" s="75"/>
      <c r="K22" s="75"/>
      <c r="L22" s="76"/>
      <c r="M22" s="2"/>
    </row>
    <row r="23" spans="2:13" ht="41.25" customHeight="1" x14ac:dyDescent="0.15">
      <c r="B23" s="15" t="s">
        <v>21</v>
      </c>
      <c r="C23" s="16" t="s">
        <v>22</v>
      </c>
      <c r="D23" s="99">
        <v>799874.5</v>
      </c>
      <c r="E23" s="99"/>
      <c r="F23" s="99"/>
      <c r="G23" s="40">
        <v>5482.96</v>
      </c>
      <c r="H23" s="38">
        <f t="shared" si="0"/>
        <v>805357.46</v>
      </c>
      <c r="I23" s="100" t="s">
        <v>60</v>
      </c>
      <c r="J23" s="100"/>
      <c r="K23" s="100"/>
      <c r="L23" s="100"/>
      <c r="M23" s="2"/>
    </row>
    <row r="24" spans="2:13" ht="48.75" customHeight="1" x14ac:dyDescent="0.15">
      <c r="B24" s="15" t="s">
        <v>23</v>
      </c>
      <c r="C24" s="16" t="s">
        <v>24</v>
      </c>
      <c r="D24" s="99">
        <v>3098.4</v>
      </c>
      <c r="E24" s="99"/>
      <c r="F24" s="99"/>
      <c r="G24" s="39">
        <v>0</v>
      </c>
      <c r="H24" s="38">
        <f t="shared" si="0"/>
        <v>3098.4</v>
      </c>
      <c r="I24" s="100" t="s">
        <v>26</v>
      </c>
      <c r="J24" s="100"/>
      <c r="K24" s="100"/>
      <c r="L24" s="100"/>
      <c r="M24" s="2"/>
    </row>
    <row r="25" spans="2:13" ht="41.25" customHeight="1" x14ac:dyDescent="0.15">
      <c r="B25" s="36" t="s">
        <v>51</v>
      </c>
      <c r="C25" s="37">
        <v>3110</v>
      </c>
      <c r="D25" s="77">
        <v>49900</v>
      </c>
      <c r="E25" s="78"/>
      <c r="F25" s="79"/>
      <c r="G25" s="42">
        <v>0</v>
      </c>
      <c r="H25" s="38">
        <f t="shared" si="0"/>
        <v>49900</v>
      </c>
      <c r="I25" s="77" t="s">
        <v>92</v>
      </c>
      <c r="J25" s="78"/>
      <c r="K25" s="78"/>
      <c r="L25" s="79"/>
      <c r="M25" s="2"/>
    </row>
    <row r="26" spans="2:13" ht="41.25" customHeight="1" x14ac:dyDescent="0.15">
      <c r="B26" s="19" t="s">
        <v>16</v>
      </c>
      <c r="C26" s="19" t="s">
        <v>0</v>
      </c>
      <c r="D26" s="43"/>
      <c r="E26" s="113" t="s">
        <v>25</v>
      </c>
      <c r="F26" s="113"/>
      <c r="G26" s="113"/>
      <c r="H26" s="113"/>
      <c r="I26" s="113"/>
      <c r="J26" s="113"/>
      <c r="K26" s="113"/>
      <c r="L26" s="113"/>
      <c r="M26" s="2"/>
    </row>
    <row r="27" spans="2:13" ht="22.5" customHeight="1" x14ac:dyDescent="0.15">
      <c r="B27" s="115" t="s">
        <v>31</v>
      </c>
      <c r="C27" s="115"/>
      <c r="D27" s="115"/>
      <c r="E27" s="115"/>
      <c r="F27" s="115"/>
      <c r="G27" s="115"/>
      <c r="H27" s="115"/>
      <c r="I27" s="115"/>
      <c r="J27" s="23"/>
      <c r="K27" s="23"/>
      <c r="L27" s="23"/>
      <c r="M27" s="2"/>
    </row>
    <row r="28" spans="2:13" ht="72.75" customHeight="1" x14ac:dyDescent="0.15">
      <c r="B28" s="20" t="s">
        <v>6</v>
      </c>
      <c r="C28" s="107" t="s">
        <v>34</v>
      </c>
      <c r="D28" s="108"/>
      <c r="E28" s="114" t="s">
        <v>75</v>
      </c>
      <c r="F28" s="114"/>
      <c r="G28" s="114"/>
      <c r="H28" s="21" t="s">
        <v>76</v>
      </c>
      <c r="I28" s="21" t="s">
        <v>77</v>
      </c>
      <c r="J28" s="22"/>
      <c r="K28" s="22"/>
      <c r="L28" s="22"/>
      <c r="M28" s="2"/>
    </row>
    <row r="29" spans="2:13" ht="15.75" x14ac:dyDescent="0.15">
      <c r="B29" s="20" t="s">
        <v>30</v>
      </c>
      <c r="C29" s="66">
        <v>2230</v>
      </c>
      <c r="D29" s="67"/>
      <c r="E29" s="106">
        <v>116530.76</v>
      </c>
      <c r="F29" s="106"/>
      <c r="G29" s="106"/>
      <c r="H29" s="25">
        <v>54797.61</v>
      </c>
      <c r="I29" s="24">
        <f>E29+H29</f>
        <v>171328.37</v>
      </c>
      <c r="J29" s="22"/>
      <c r="K29" s="22"/>
      <c r="L29" s="22"/>
      <c r="M29" s="2"/>
    </row>
    <row r="30" spans="2:13" ht="15.75" x14ac:dyDescent="0.15">
      <c r="B30" s="20" t="s">
        <v>36</v>
      </c>
      <c r="C30" s="66">
        <v>2111</v>
      </c>
      <c r="D30" s="67"/>
      <c r="E30" s="64"/>
      <c r="F30" s="65"/>
      <c r="G30" s="63">
        <v>4786</v>
      </c>
      <c r="H30" s="25">
        <v>0</v>
      </c>
      <c r="I30" s="62">
        <v>0</v>
      </c>
      <c r="J30" s="22"/>
      <c r="K30" s="22"/>
      <c r="L30" s="22"/>
      <c r="M30" s="2"/>
    </row>
    <row r="31" spans="2:13" ht="15.75" x14ac:dyDescent="0.15">
      <c r="B31" s="20" t="s">
        <v>36</v>
      </c>
      <c r="C31" s="66">
        <v>2120</v>
      </c>
      <c r="D31" s="67"/>
      <c r="E31" s="109"/>
      <c r="F31" s="110"/>
      <c r="G31" s="63">
        <v>1052.92</v>
      </c>
      <c r="H31" s="25">
        <v>0</v>
      </c>
      <c r="I31" s="62">
        <v>0</v>
      </c>
      <c r="J31" s="22"/>
      <c r="K31" s="22"/>
      <c r="L31" s="22"/>
      <c r="M31" s="2"/>
    </row>
    <row r="32" spans="2:13" ht="15.75" x14ac:dyDescent="0.15">
      <c r="B32" s="20" t="s">
        <v>36</v>
      </c>
      <c r="C32" s="66">
        <v>2230</v>
      </c>
      <c r="D32" s="67"/>
      <c r="E32" s="106">
        <v>69295.02</v>
      </c>
      <c r="F32" s="106"/>
      <c r="G32" s="106"/>
      <c r="H32" s="25">
        <v>26488.66</v>
      </c>
      <c r="I32" s="24">
        <f>E32+H32</f>
        <v>95783.680000000008</v>
      </c>
      <c r="J32" s="22"/>
      <c r="K32" s="22"/>
      <c r="L32" s="22"/>
      <c r="M32" s="2"/>
    </row>
    <row r="33" spans="2:13" ht="15.75" x14ac:dyDescent="0.15">
      <c r="B33" s="20" t="s">
        <v>32</v>
      </c>
      <c r="C33" s="107"/>
      <c r="D33" s="108"/>
      <c r="E33" s="106">
        <f>SUM(E29:G32)</f>
        <v>191664.7</v>
      </c>
      <c r="F33" s="106"/>
      <c r="G33" s="106"/>
      <c r="H33" s="24">
        <f>H29+H32</f>
        <v>81286.27</v>
      </c>
      <c r="I33" s="24">
        <f>I29+I32</f>
        <v>267112.05</v>
      </c>
      <c r="J33" s="23"/>
      <c r="K33" s="22"/>
      <c r="L33" s="22"/>
      <c r="M33" s="2"/>
    </row>
    <row r="34" spans="2:13" ht="15.75" x14ac:dyDescent="0.15">
      <c r="B34" s="2"/>
      <c r="C34" s="2"/>
      <c r="D34" s="22"/>
      <c r="E34" s="22"/>
      <c r="F34" s="22"/>
      <c r="G34" s="44"/>
      <c r="H34" s="44"/>
      <c r="I34" s="22"/>
      <c r="J34" s="22"/>
      <c r="K34" s="22"/>
      <c r="L34" s="22"/>
      <c r="M34" s="2"/>
    </row>
    <row r="35" spans="2:13" ht="15.75" x14ac:dyDescent="0.15">
      <c r="B35" s="2"/>
      <c r="C35" s="2"/>
      <c r="D35" s="22"/>
      <c r="E35" s="22"/>
      <c r="F35" s="22"/>
      <c r="G35" s="44"/>
      <c r="H35" s="44"/>
      <c r="I35" s="22"/>
      <c r="J35" s="22"/>
      <c r="K35" s="22"/>
      <c r="L35" s="22"/>
      <c r="M35" s="2"/>
    </row>
    <row r="36" spans="2:13" ht="15.75" x14ac:dyDescent="0.15">
      <c r="B36" s="2"/>
      <c r="C36" s="2"/>
      <c r="D36" s="22"/>
      <c r="E36" s="22"/>
      <c r="F36" s="22"/>
      <c r="G36" s="44"/>
      <c r="H36" s="44"/>
      <c r="I36" s="22"/>
      <c r="J36" s="22"/>
      <c r="K36" s="22"/>
      <c r="L36" s="22"/>
      <c r="M36" s="2"/>
    </row>
    <row r="37" spans="2:13" ht="15.75" x14ac:dyDescent="0.15">
      <c r="B37" s="2"/>
      <c r="C37" s="2"/>
      <c r="D37" s="22"/>
      <c r="E37" s="22"/>
      <c r="F37" s="22"/>
      <c r="G37" s="44"/>
      <c r="H37" s="44"/>
      <c r="I37" s="22"/>
      <c r="J37" s="22"/>
      <c r="K37" s="22"/>
      <c r="L37" s="22"/>
      <c r="M37" s="2"/>
    </row>
  </sheetData>
  <mergeCells count="53">
    <mergeCell ref="C5:L5"/>
    <mergeCell ref="C6:L6"/>
    <mergeCell ref="C7:L7"/>
    <mergeCell ref="E26:L26"/>
    <mergeCell ref="E28:G28"/>
    <mergeCell ref="B27:I27"/>
    <mergeCell ref="D24:F24"/>
    <mergeCell ref="I24:L24"/>
    <mergeCell ref="D23:F23"/>
    <mergeCell ref="I23:L23"/>
    <mergeCell ref="D18:F18"/>
    <mergeCell ref="I18:L18"/>
    <mergeCell ref="D19:F19"/>
    <mergeCell ref="I19:L19"/>
    <mergeCell ref="D17:F17"/>
    <mergeCell ref="I17:L17"/>
    <mergeCell ref="E29:G29"/>
    <mergeCell ref="E32:G32"/>
    <mergeCell ref="E33:G33"/>
    <mergeCell ref="C28:D28"/>
    <mergeCell ref="C33:D33"/>
    <mergeCell ref="E31:F31"/>
    <mergeCell ref="D9:F9"/>
    <mergeCell ref="I9:L9"/>
    <mergeCell ref="D15:F15"/>
    <mergeCell ref="I15:L15"/>
    <mergeCell ref="D13:F13"/>
    <mergeCell ref="I13:L13"/>
    <mergeCell ref="D12:F12"/>
    <mergeCell ref="I12:L12"/>
    <mergeCell ref="D14:F14"/>
    <mergeCell ref="C4:L4"/>
    <mergeCell ref="D22:F22"/>
    <mergeCell ref="I22:L22"/>
    <mergeCell ref="D21:F21"/>
    <mergeCell ref="B1:L1"/>
    <mergeCell ref="B2:L2"/>
    <mergeCell ref="D3:E3"/>
    <mergeCell ref="F3:I3"/>
    <mergeCell ref="K3:L3"/>
    <mergeCell ref="D10:F10"/>
    <mergeCell ref="I10:L10"/>
    <mergeCell ref="D11:F11"/>
    <mergeCell ref="I11:L11"/>
    <mergeCell ref="D8:E8"/>
    <mergeCell ref="F8:I8"/>
    <mergeCell ref="K8:L8"/>
    <mergeCell ref="D16:F16"/>
    <mergeCell ref="I14:L14"/>
    <mergeCell ref="I16:L16"/>
    <mergeCell ref="D25:F25"/>
    <mergeCell ref="I25:L25"/>
    <mergeCell ref="D20:F20"/>
  </mergeCells>
  <phoneticPr fontId="10" type="noConversion"/>
  <pageMargins left="0.39" right="0.39" top="0.39" bottom="0.39" header="0" footer="0"/>
  <pageSetup paperSize="9" scale="52" fitToHeight="0" orientation="landscape" horizontalDpi="300" verticalDpi="300" r:id="rId1"/>
  <rowBreaks count="2" manualBreakCount="2">
    <brk id="25" max="11" man="1"/>
    <brk id="33"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15" sqref="B15"/>
    </sheetView>
  </sheetViews>
  <sheetFormatPr defaultRowHeight="10.5" x14ac:dyDescent="0.15"/>
  <cols>
    <col min="1" max="4" width="19.5" customWidth="1"/>
    <col min="5" max="5" width="31" customWidth="1"/>
    <col min="6" max="6" width="19.5" customWidth="1"/>
  </cols>
  <sheetData>
    <row r="1" spans="1:6" s="46" customFormat="1" ht="66" customHeight="1" x14ac:dyDescent="0.15">
      <c r="A1" s="117" t="s">
        <v>73</v>
      </c>
      <c r="B1" s="117"/>
      <c r="C1" s="117"/>
      <c r="D1" s="117"/>
      <c r="E1" s="117"/>
      <c r="F1" s="117"/>
    </row>
    <row r="2" spans="1:6" s="46" customFormat="1" ht="18.75" hidden="1" x14ac:dyDescent="0.15">
      <c r="A2" s="118">
        <v>44958</v>
      </c>
      <c r="B2" s="119"/>
      <c r="C2" s="119"/>
      <c r="D2" s="119"/>
      <c r="E2" s="119"/>
      <c r="F2" s="119"/>
    </row>
    <row r="3" spans="1:6" s="46" customFormat="1" ht="18.75" hidden="1" x14ac:dyDescent="0.15">
      <c r="A3" s="26" t="s">
        <v>39</v>
      </c>
      <c r="B3" s="27" t="s">
        <v>40</v>
      </c>
      <c r="C3" s="27" t="s">
        <v>34</v>
      </c>
      <c r="D3" s="28" t="s">
        <v>41</v>
      </c>
      <c r="E3" s="29" t="s">
        <v>42</v>
      </c>
      <c r="F3" s="26" t="s">
        <v>43</v>
      </c>
    </row>
    <row r="4" spans="1:6" s="46" customFormat="1" ht="18.75" hidden="1" x14ac:dyDescent="0.15">
      <c r="A4" s="26">
        <v>611021</v>
      </c>
      <c r="B4" s="27">
        <v>25020100</v>
      </c>
      <c r="C4" s="27">
        <v>3110</v>
      </c>
      <c r="D4" s="28">
        <v>50.96</v>
      </c>
      <c r="E4" s="28" t="s">
        <v>44</v>
      </c>
      <c r="F4" s="30">
        <v>1112</v>
      </c>
    </row>
    <row r="5" spans="1:6" s="46" customFormat="1" ht="18.75" hidden="1" x14ac:dyDescent="0.15">
      <c r="A5" s="30">
        <v>611021</v>
      </c>
      <c r="B5" s="31">
        <v>25020200</v>
      </c>
      <c r="C5" s="31">
        <v>3110</v>
      </c>
      <c r="D5" s="32">
        <v>3564</v>
      </c>
      <c r="E5" s="28" t="s">
        <v>44</v>
      </c>
      <c r="F5" s="30">
        <v>1112</v>
      </c>
    </row>
    <row r="6" spans="1:6" s="46" customFormat="1" ht="18.75" hidden="1" x14ac:dyDescent="0.15">
      <c r="A6" s="33"/>
      <c r="B6" s="120" t="s">
        <v>45</v>
      </c>
      <c r="C6" s="121"/>
      <c r="D6" s="34">
        <f>D4+D5</f>
        <v>3614.96</v>
      </c>
      <c r="E6" s="35"/>
      <c r="F6" s="33"/>
    </row>
    <row r="8" spans="1:6" x14ac:dyDescent="0.15">
      <c r="D8" t="s">
        <v>54</v>
      </c>
      <c r="E8" t="s">
        <v>42</v>
      </c>
    </row>
    <row r="9" spans="1:6" ht="18.75" x14ac:dyDescent="0.15">
      <c r="A9" s="122"/>
      <c r="B9" s="31">
        <v>25020100</v>
      </c>
      <c r="C9" s="31">
        <v>2275</v>
      </c>
      <c r="D9" s="47">
        <v>6200</v>
      </c>
      <c r="E9" s="28" t="s">
        <v>61</v>
      </c>
      <c r="F9" s="48">
        <v>1812</v>
      </c>
    </row>
    <row r="10" spans="1:6" ht="18.75" x14ac:dyDescent="0.15">
      <c r="A10" s="122"/>
      <c r="B10" s="31">
        <v>25020100</v>
      </c>
      <c r="C10" s="31">
        <v>2210</v>
      </c>
      <c r="D10" s="47">
        <v>3000</v>
      </c>
      <c r="E10" s="28" t="s">
        <v>65</v>
      </c>
      <c r="F10" s="48">
        <v>1113</v>
      </c>
    </row>
    <row r="11" spans="1:6" ht="18.75" x14ac:dyDescent="0.15">
      <c r="A11" s="122"/>
      <c r="B11" s="31">
        <v>25020100</v>
      </c>
      <c r="C11" s="31">
        <v>2210</v>
      </c>
      <c r="D11" s="47">
        <v>3000</v>
      </c>
      <c r="E11" s="28" t="s">
        <v>67</v>
      </c>
      <c r="F11" s="48">
        <v>1113</v>
      </c>
    </row>
    <row r="12" spans="1:6" ht="18.75" x14ac:dyDescent="0.15">
      <c r="A12" s="122"/>
      <c r="B12" s="31">
        <v>25020100</v>
      </c>
      <c r="C12" s="31">
        <v>3110</v>
      </c>
      <c r="D12" s="47">
        <v>7000</v>
      </c>
      <c r="E12" s="28" t="s">
        <v>63</v>
      </c>
      <c r="F12" s="48">
        <v>1014</v>
      </c>
    </row>
    <row r="13" spans="1:6" ht="18.75" x14ac:dyDescent="0.15">
      <c r="A13" s="122"/>
      <c r="B13" s="31">
        <v>25020100</v>
      </c>
      <c r="C13" s="31">
        <v>3110</v>
      </c>
      <c r="D13" s="47">
        <v>9652.9</v>
      </c>
      <c r="E13" s="26" t="s">
        <v>53</v>
      </c>
      <c r="F13" s="49">
        <v>1112</v>
      </c>
    </row>
    <row r="14" spans="1:6" ht="18.75" x14ac:dyDescent="0.15">
      <c r="A14" s="122"/>
      <c r="B14" s="31">
        <v>25020100</v>
      </c>
      <c r="C14" s="31">
        <v>3110</v>
      </c>
      <c r="D14" s="47">
        <v>15000</v>
      </c>
      <c r="E14" s="28" t="s">
        <v>64</v>
      </c>
      <c r="F14" s="48">
        <v>1014</v>
      </c>
    </row>
    <row r="15" spans="1:6" ht="37.5" x14ac:dyDescent="0.15">
      <c r="A15" s="122"/>
      <c r="B15" s="31">
        <v>25020200</v>
      </c>
      <c r="C15" s="31">
        <v>2210</v>
      </c>
      <c r="D15" s="47">
        <v>26835</v>
      </c>
      <c r="E15" s="28" t="s">
        <v>62</v>
      </c>
      <c r="F15" s="48">
        <v>1812</v>
      </c>
    </row>
    <row r="16" spans="1:6" ht="18.75" x14ac:dyDescent="0.15">
      <c r="A16" s="122"/>
      <c r="B16" s="31">
        <v>25020200</v>
      </c>
      <c r="C16" s="31">
        <v>3110</v>
      </c>
      <c r="D16" s="47">
        <v>1021.94</v>
      </c>
      <c r="E16" s="26" t="s">
        <v>53</v>
      </c>
      <c r="F16" s="49">
        <v>1112</v>
      </c>
    </row>
    <row r="17" spans="1:6" ht="18.75" x14ac:dyDescent="0.15">
      <c r="A17" s="122"/>
      <c r="B17" s="30">
        <v>25020200</v>
      </c>
      <c r="C17" s="30">
        <v>3110</v>
      </c>
      <c r="D17" s="47">
        <v>36263.370000000003</v>
      </c>
      <c r="E17" s="26" t="s">
        <v>53</v>
      </c>
      <c r="F17" s="49">
        <v>1112</v>
      </c>
    </row>
  </sheetData>
  <mergeCells count="4">
    <mergeCell ref="A1:F1"/>
    <mergeCell ref="A2:F2"/>
    <mergeCell ref="B6:C6"/>
    <mergeCell ref="A9:A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7" sqref="F7"/>
    </sheetView>
  </sheetViews>
  <sheetFormatPr defaultRowHeight="10.5" x14ac:dyDescent="0.15"/>
  <cols>
    <col min="1" max="4" width="19.5" customWidth="1"/>
    <col min="5" max="5" width="31" customWidth="1"/>
    <col min="6" max="6" width="19.5" customWidth="1"/>
  </cols>
  <sheetData>
    <row r="1" spans="1:6" s="46" customFormat="1" ht="66" customHeight="1" x14ac:dyDescent="0.15">
      <c r="A1" s="117" t="s">
        <v>74</v>
      </c>
      <c r="B1" s="117"/>
      <c r="C1" s="117"/>
      <c r="D1" s="117"/>
      <c r="E1" s="117"/>
      <c r="F1" s="117"/>
    </row>
    <row r="2" spans="1:6" s="46" customFormat="1" ht="18.75" hidden="1" customHeight="1" x14ac:dyDescent="0.15">
      <c r="A2" s="118">
        <v>44958</v>
      </c>
      <c r="B2" s="119"/>
      <c r="C2" s="119"/>
      <c r="D2" s="119"/>
      <c r="E2" s="119"/>
      <c r="F2" s="119"/>
    </row>
    <row r="3" spans="1:6" s="46" customFormat="1" ht="18.75" hidden="1" customHeight="1" x14ac:dyDescent="0.15">
      <c r="A3" s="26" t="s">
        <v>39</v>
      </c>
      <c r="B3" s="27" t="s">
        <v>40</v>
      </c>
      <c r="C3" s="27" t="s">
        <v>34</v>
      </c>
      <c r="D3" s="28" t="s">
        <v>41</v>
      </c>
      <c r="E3" s="29" t="s">
        <v>42</v>
      </c>
      <c r="F3" s="26" t="s">
        <v>43</v>
      </c>
    </row>
    <row r="4" spans="1:6" s="46" customFormat="1" ht="18.75" hidden="1" customHeight="1" x14ac:dyDescent="0.15">
      <c r="A4" s="26">
        <v>611021</v>
      </c>
      <c r="B4" s="27">
        <v>25020100</v>
      </c>
      <c r="C4" s="27">
        <v>3110</v>
      </c>
      <c r="D4" s="28">
        <v>50.96</v>
      </c>
      <c r="E4" s="28" t="s">
        <v>44</v>
      </c>
      <c r="F4" s="50">
        <v>1112</v>
      </c>
    </row>
    <row r="5" spans="1:6" s="46" customFormat="1" ht="18.75" hidden="1" customHeight="1" x14ac:dyDescent="0.15">
      <c r="A5" s="50">
        <v>611021</v>
      </c>
      <c r="B5" s="31">
        <v>25020200</v>
      </c>
      <c r="C5" s="31">
        <v>3110</v>
      </c>
      <c r="D5" s="32">
        <v>3564</v>
      </c>
      <c r="E5" s="28" t="s">
        <v>44</v>
      </c>
      <c r="F5" s="50">
        <v>1112</v>
      </c>
    </row>
    <row r="6" spans="1:6" s="46" customFormat="1" ht="18.75" hidden="1" customHeight="1" x14ac:dyDescent="0.15">
      <c r="A6" s="33"/>
      <c r="B6" s="120" t="s">
        <v>45</v>
      </c>
      <c r="C6" s="121"/>
      <c r="D6" s="34">
        <f>D4+D5</f>
        <v>3614.96</v>
      </c>
      <c r="E6" s="35"/>
      <c r="F6" s="33"/>
    </row>
    <row r="7" spans="1:6" s="46" customFormat="1" ht="60" customHeight="1" x14ac:dyDescent="0.15">
      <c r="A7" s="51">
        <v>611021</v>
      </c>
      <c r="B7" s="53" t="s">
        <v>58</v>
      </c>
      <c r="C7" s="51">
        <v>3110</v>
      </c>
      <c r="D7" s="57">
        <v>49900</v>
      </c>
      <c r="E7" s="55" t="s">
        <v>90</v>
      </c>
      <c r="F7" s="54"/>
    </row>
    <row r="8" spans="1:6" s="46" customFormat="1" ht="33" customHeight="1" x14ac:dyDescent="0.15">
      <c r="A8" s="54"/>
      <c r="B8" s="54"/>
      <c r="C8" s="56"/>
      <c r="D8" s="57"/>
      <c r="E8" s="55"/>
      <c r="F8" s="54"/>
    </row>
    <row r="9" spans="1:6" s="46" customFormat="1" ht="96" customHeight="1" x14ac:dyDescent="0.15">
      <c r="A9" s="54"/>
      <c r="B9" s="54"/>
      <c r="C9" s="56"/>
      <c r="D9" s="57"/>
      <c r="E9" s="55"/>
      <c r="F9" s="54"/>
    </row>
    <row r="10" spans="1:6" ht="18" x14ac:dyDescent="0.15">
      <c r="A10" s="51"/>
      <c r="B10" s="53"/>
      <c r="C10" s="51"/>
      <c r="D10" s="58"/>
      <c r="E10" s="51"/>
      <c r="F10" s="51"/>
    </row>
  </sheetData>
  <mergeCells count="3">
    <mergeCell ref="A1:F1"/>
    <mergeCell ref="A2:F2"/>
    <mergeCell ref="B6:C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F17"/>
  <sheetViews>
    <sheetView topLeftCell="A13" workbookViewId="0">
      <selection activeCell="F17" sqref="F17"/>
    </sheetView>
  </sheetViews>
  <sheetFormatPr defaultRowHeight="10.5" x14ac:dyDescent="0.15"/>
  <cols>
    <col min="1" max="1" width="19.5" customWidth="1"/>
    <col min="2" max="2" width="23.1640625" customWidth="1"/>
    <col min="3" max="4" width="19.5" customWidth="1"/>
    <col min="5" max="5" width="31" customWidth="1"/>
    <col min="6" max="6" width="19.5" customWidth="1"/>
  </cols>
  <sheetData>
    <row r="14" spans="1:6" ht="54.75" customHeight="1" x14ac:dyDescent="0.15">
      <c r="A14" s="117" t="s">
        <v>80</v>
      </c>
      <c r="B14" s="117"/>
      <c r="C14" s="117"/>
      <c r="D14" s="117"/>
      <c r="E14" s="117"/>
      <c r="F14" s="117"/>
    </row>
    <row r="15" spans="1:6" ht="18.75" x14ac:dyDescent="0.15">
      <c r="A15" s="118"/>
      <c r="B15" s="119"/>
      <c r="C15" s="119"/>
      <c r="D15" s="119"/>
      <c r="E15" s="119"/>
      <c r="F15" s="119"/>
    </row>
    <row r="16" spans="1:6" ht="198" x14ac:dyDescent="0.15">
      <c r="A16" s="51" t="s">
        <v>81</v>
      </c>
      <c r="B16" s="51" t="s">
        <v>66</v>
      </c>
      <c r="C16" s="51">
        <v>3110</v>
      </c>
      <c r="D16" s="52" t="s">
        <v>87</v>
      </c>
      <c r="E16" s="51" t="s">
        <v>57</v>
      </c>
      <c r="F16" s="51">
        <v>26100</v>
      </c>
    </row>
    <row r="17" spans="1:6" ht="186" customHeight="1" x14ac:dyDescent="0.15">
      <c r="A17" s="51" t="s">
        <v>81</v>
      </c>
      <c r="B17" s="51" t="s">
        <v>14</v>
      </c>
      <c r="C17" s="51">
        <v>2210</v>
      </c>
      <c r="D17" s="52" t="s">
        <v>86</v>
      </c>
      <c r="E17" s="51" t="s">
        <v>57</v>
      </c>
      <c r="F17" s="51">
        <v>88196</v>
      </c>
    </row>
  </sheetData>
  <mergeCells count="2">
    <mergeCell ref="A14:F14"/>
    <mergeCell ref="A15:F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F22"/>
  <sheetViews>
    <sheetView tabSelected="1" topLeftCell="A10" workbookViewId="0">
      <selection activeCell="A14" sqref="A14:F14"/>
    </sheetView>
  </sheetViews>
  <sheetFormatPr defaultRowHeight="10.5" x14ac:dyDescent="0.15"/>
  <cols>
    <col min="1" max="1" width="19.5" customWidth="1"/>
    <col min="2" max="2" width="23.1640625" customWidth="1"/>
    <col min="3" max="4" width="19.5" customWidth="1"/>
    <col min="5" max="5" width="31" customWidth="1"/>
    <col min="6" max="6" width="19.5" customWidth="1"/>
  </cols>
  <sheetData>
    <row r="14" spans="1:6" ht="41.25" customHeight="1" x14ac:dyDescent="0.15">
      <c r="A14" s="117" t="s">
        <v>85</v>
      </c>
      <c r="B14" s="117"/>
      <c r="C14" s="117"/>
      <c r="D14" s="117"/>
      <c r="E14" s="117"/>
      <c r="F14" s="117"/>
    </row>
    <row r="15" spans="1:6" ht="18.75" x14ac:dyDescent="0.15">
      <c r="A15" s="118"/>
      <c r="B15" s="119"/>
      <c r="C15" s="119"/>
      <c r="D15" s="119"/>
      <c r="E15" s="119"/>
      <c r="F15" s="119"/>
    </row>
    <row r="16" spans="1:6" ht="126" x14ac:dyDescent="0.15">
      <c r="A16" s="51" t="s">
        <v>78</v>
      </c>
      <c r="B16" s="51" t="s">
        <v>66</v>
      </c>
      <c r="C16" s="51">
        <v>3110</v>
      </c>
      <c r="D16" s="51" t="s">
        <v>79</v>
      </c>
      <c r="E16" s="51" t="s">
        <v>91</v>
      </c>
      <c r="F16" s="51">
        <v>73800</v>
      </c>
    </row>
    <row r="17" spans="1:6" ht="18" x14ac:dyDescent="0.15">
      <c r="A17" s="51"/>
      <c r="B17" s="51"/>
      <c r="C17" s="51"/>
      <c r="D17" s="51"/>
      <c r="E17" s="51"/>
      <c r="F17" s="51"/>
    </row>
    <row r="18" spans="1:6" ht="18" x14ac:dyDescent="0.15">
      <c r="A18" s="51"/>
      <c r="B18" s="51"/>
      <c r="C18" s="51"/>
      <c r="D18" s="51"/>
      <c r="E18" s="51"/>
      <c r="F18" s="51"/>
    </row>
    <row r="19" spans="1:6" ht="18" x14ac:dyDescent="0.15">
      <c r="A19" s="51"/>
      <c r="B19" s="51"/>
      <c r="C19" s="51"/>
      <c r="D19" s="51"/>
      <c r="E19" s="51"/>
      <c r="F19" s="51"/>
    </row>
    <row r="20" spans="1:6" ht="18" x14ac:dyDescent="0.15">
      <c r="A20" s="51"/>
      <c r="B20" s="51"/>
      <c r="C20" s="51"/>
      <c r="D20" s="51"/>
      <c r="E20" s="51"/>
      <c r="F20" s="51"/>
    </row>
    <row r="21" spans="1:6" ht="18" x14ac:dyDescent="0.15">
      <c r="A21" s="51"/>
      <c r="B21" s="51"/>
      <c r="C21" s="51"/>
      <c r="D21" s="51"/>
      <c r="E21" s="51"/>
      <c r="F21" s="51"/>
    </row>
    <row r="22" spans="1:6" ht="18" x14ac:dyDescent="0.15">
      <c r="A22" s="51"/>
      <c r="B22" s="51"/>
      <c r="C22" s="51"/>
      <c r="D22" s="51"/>
      <c r="E22" s="51"/>
      <c r="F22" s="51"/>
    </row>
  </sheetData>
  <mergeCells count="2">
    <mergeCell ref="A14:F14"/>
    <mergeCell ref="A15:F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F16"/>
  <sheetViews>
    <sheetView topLeftCell="A15" workbookViewId="0">
      <selection activeCell="E16" sqref="E16"/>
    </sheetView>
  </sheetViews>
  <sheetFormatPr defaultRowHeight="10.5" x14ac:dyDescent="0.15"/>
  <cols>
    <col min="1" max="1" width="19.5" customWidth="1"/>
    <col min="2" max="2" width="23.1640625" customWidth="1"/>
    <col min="3" max="4" width="19.5" customWidth="1"/>
    <col min="5" max="5" width="31" customWidth="1"/>
    <col min="6" max="6" width="19.5" customWidth="1"/>
  </cols>
  <sheetData>
    <row r="14" spans="1:6" ht="41.25" customHeight="1" x14ac:dyDescent="0.15">
      <c r="A14" s="117" t="s">
        <v>82</v>
      </c>
      <c r="B14" s="117"/>
      <c r="C14" s="117"/>
      <c r="D14" s="117"/>
      <c r="E14" s="117"/>
      <c r="F14" s="117"/>
    </row>
    <row r="15" spans="1:6" ht="18.75" x14ac:dyDescent="0.15">
      <c r="A15" s="118"/>
      <c r="B15" s="119"/>
      <c r="C15" s="119"/>
      <c r="D15" s="119"/>
      <c r="E15" s="119"/>
      <c r="F15" s="119"/>
    </row>
    <row r="16" spans="1:6" ht="186" customHeight="1" x14ac:dyDescent="0.15">
      <c r="A16" s="51">
        <v>611200</v>
      </c>
      <c r="B16" s="51" t="s">
        <v>83</v>
      </c>
      <c r="C16" s="51">
        <v>2100</v>
      </c>
      <c r="D16" s="52" t="s">
        <v>84</v>
      </c>
      <c r="E16" s="51" t="s">
        <v>83</v>
      </c>
      <c r="F16" s="51">
        <v>3562.04</v>
      </c>
    </row>
  </sheetData>
  <mergeCells count="2">
    <mergeCell ref="A14:F14"/>
    <mergeCell ref="A15:F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Звіт 2024-2025</vt:lpstr>
      <vt:lpstr>Микулинецький ліцей благодійна </vt:lpstr>
      <vt:lpstr>Микулинецький ліцей кап. видатк</vt:lpstr>
      <vt:lpstr>Микулинецький ліцей освітня суб</vt:lpstr>
      <vt:lpstr>Микулинецький ліцей освітня (2)</vt:lpstr>
      <vt:lpstr>Микулинецький ліцей освітня (3)</vt:lpstr>
      <vt:lpstr>'Звіт 2024-2025'!Область_печати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Form_f2</dc:title>
  <dc:creator>FastReport.NET</dc:creator>
  <cp:lastModifiedBy>Адмін</cp:lastModifiedBy>
  <cp:lastPrinted>2023-06-13T05:24:02Z</cp:lastPrinted>
  <dcterms:created xsi:type="dcterms:W3CDTF">2009-06-17T07:33:19Z</dcterms:created>
  <dcterms:modified xsi:type="dcterms:W3CDTF">2025-06-10T06:35:54Z</dcterms:modified>
</cp:coreProperties>
</file>